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i_GIANNI_doc\aerpura\commerciale varia\tecnologie\ionizzazione e filtro elettrostatico\LightAir\Schede prodotti\industriali\"/>
    </mc:Choice>
  </mc:AlternateContent>
  <xr:revisionPtr revIDLastSave="0" documentId="8_{468F0E3E-3CEF-4436-94A0-F106ED2BD369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Benchmark tool air purification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0" i="1" l="1"/>
  <c r="L20" i="1"/>
  <c r="K20" i="1"/>
  <c r="J20" i="1"/>
  <c r="I20" i="1"/>
  <c r="G20" i="1"/>
  <c r="F20" i="1"/>
  <c r="L15" i="1"/>
  <c r="L16" i="1" s="1"/>
  <c r="L24" i="1" s="1"/>
  <c r="L26" i="1" s="1"/>
  <c r="L27" i="1" s="1"/>
  <c r="K15" i="1"/>
  <c r="K16" i="1" s="1"/>
  <c r="K24" i="1" s="1"/>
  <c r="K26" i="1" s="1"/>
  <c r="K27" i="1" s="1"/>
  <c r="J15" i="1"/>
  <c r="J16" i="1" s="1"/>
  <c r="J24" i="1" s="1"/>
  <c r="J26" i="1" s="1"/>
  <c r="J27" i="1" s="1"/>
  <c r="I15" i="1"/>
  <c r="I16" i="1" s="1"/>
  <c r="I24" i="1" s="1"/>
  <c r="I26" i="1" s="1"/>
  <c r="I27" i="1" s="1"/>
  <c r="G15" i="1"/>
  <c r="G16" i="1" s="1"/>
  <c r="G24" i="1" s="1"/>
  <c r="G26" i="1" s="1"/>
  <c r="G27" i="1" s="1"/>
  <c r="F15" i="1"/>
  <c r="F16" i="1" s="1"/>
  <c r="E15" i="1"/>
  <c r="E16" i="1" s="1"/>
  <c r="F24" i="1" l="1"/>
  <c r="F26" i="1" s="1"/>
  <c r="F27" i="1" s="1"/>
  <c r="E24" i="1"/>
  <c r="E26" i="1" s="1"/>
  <c r="E27" i="1" s="1"/>
</calcChain>
</file>

<file path=xl/sharedStrings.xml><?xml version="1.0" encoding="utf-8"?>
<sst xmlns="http://schemas.openxmlformats.org/spreadsheetml/2006/main" count="29" uniqueCount="24">
  <si>
    <t>Z</t>
  </si>
  <si>
    <t>DEP Ind8500 SC</t>
  </si>
  <si>
    <t>DEP Ind5000 SC</t>
  </si>
  <si>
    <t>DEP Ind2500 SC</t>
  </si>
  <si>
    <t xml:space="preserve"> DEP Ind900</t>
  </si>
  <si>
    <t>LCC 10 years</t>
  </si>
  <si>
    <t>X</t>
  </si>
  <si>
    <t>Y</t>
  </si>
  <si>
    <t>Life cycle cost (LCC) - analisi per investimenti nella depurazione dell'aria</t>
  </si>
  <si>
    <t>Indipendentemente dal fatto che lo si chiami Costo del Ciclo di Vita (LCC) o Costo Totale di Proprietà (TCO), questo è ciò che devi analizzare quando investi in una nuova tecnologia di purificazione dell'aria. In alcuni casi, il consumo energetico, la sostituzione dei filtri e la manutenzione del primo anno potrebbero costare più del prodotto stesso. I quattro componenti principali che è necessario analizzare attentamente sono i costi di investimento (prezzo), i costi energetici, i costi dei filtri e l'assistenza/manutenzione. Effettua un semplice calcolo compilando i campi contrassegnati in giallo.</t>
  </si>
  <si>
    <t>Ore operatività giornaliera</t>
  </si>
  <si>
    <t>Costo Energia kWh (EUR)</t>
  </si>
  <si>
    <t>Alternativa</t>
  </si>
  <si>
    <r>
      <t>Capacità m</t>
    </r>
    <r>
      <rPr>
        <b/>
        <vertAlign val="superscript"/>
        <sz val="12"/>
        <color rgb="FF000000"/>
        <rFont val="Arial"/>
        <family val="2"/>
        <charset val="1"/>
      </rPr>
      <t>3</t>
    </r>
    <r>
      <rPr>
        <b/>
        <sz val="12"/>
        <color rgb="FF000000"/>
        <rFont val="Arial"/>
        <family val="2"/>
        <charset val="1"/>
      </rPr>
      <t>/h</t>
    </r>
  </si>
  <si>
    <t>Energia consumo max W/h</t>
  </si>
  <si>
    <t>Energia consumo annuo max W/h (kWh)</t>
  </si>
  <si>
    <t>Energy costo/annuo (EUR)</t>
  </si>
  <si>
    <t>Filtri - costo (EUR)</t>
  </si>
  <si>
    <t>Filtri - durata (mesi)</t>
  </si>
  <si>
    <t>Filtri costo (EUR/mese)</t>
  </si>
  <si>
    <t>Prezzo (EUR, escl iVA)</t>
  </si>
  <si>
    <t>Costo operativo annuo (EUR)</t>
  </si>
  <si>
    <r>
      <t>Costo annuo  per m</t>
    </r>
    <r>
      <rPr>
        <b/>
        <vertAlign val="superscript"/>
        <sz val="12"/>
        <color rgb="FF000000"/>
        <rFont val="Arial"/>
        <family val="2"/>
        <charset val="1"/>
      </rPr>
      <t>3</t>
    </r>
    <r>
      <rPr>
        <b/>
        <sz val="12"/>
        <color rgb="FF000000"/>
        <rFont val="Arial"/>
        <family val="2"/>
        <charset val="1"/>
      </rPr>
      <t xml:space="preserve"> aria pulita (EUR)</t>
    </r>
  </si>
  <si>
    <t>CellFlow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</si>
</sst>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\-??_-;_-@_-"/>
    <numFmt numFmtId="165" formatCode="_-* #,##0_-;\-* #,##0_-;_-* \-??_-;_-@_-"/>
    <numFmt numFmtId="166" formatCode="_-* #,##0_-;\-* #,##0_-;_-* \-_-;_-@_-"/>
    <numFmt numFmtId="167" formatCode="_-* #,##0.0_-;\-* #,##0.0_-;_-* \-??_-;_-@_-"/>
  </numFmts>
  <fonts count="10">
    <font>
      <sz val="12"/>
      <color rgb="FF000000"/>
      <name val="Calibri"/>
      <family val="2"/>
      <charset val="1"/>
    </font>
    <font>
      <sz val="16"/>
      <color rgb="FF000000"/>
      <name val="Arial Black"/>
      <family val="2"/>
      <charset val="1"/>
    </font>
    <font>
      <sz val="12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sz val="12"/>
      <color rgb="FF000000"/>
      <name val="Arial Bold"/>
      <charset val="1"/>
    </font>
    <font>
      <b/>
      <sz val="12"/>
      <color rgb="FFA6A6A6"/>
      <name val="Arial"/>
      <family val="2"/>
      <charset val="1"/>
    </font>
    <font>
      <sz val="12"/>
      <color rgb="FFA6A6A6"/>
      <name val="Arial"/>
      <family val="2"/>
      <charset val="1"/>
    </font>
    <font>
      <b/>
      <vertAlign val="superscript"/>
      <sz val="12"/>
      <color rgb="FF000000"/>
      <name val="Arial"/>
      <family val="2"/>
      <charset val="1"/>
    </font>
    <font>
      <sz val="12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164" fontId="9" fillId="0" borderId="0" applyBorder="0" applyProtection="0"/>
    <xf numFmtId="166" fontId="9" fillId="0" borderId="0" applyBorder="0" applyProtection="0"/>
  </cellStyleXfs>
  <cellXfs count="31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vertical="top"/>
    </xf>
    <xf numFmtId="0" fontId="4" fillId="2" borderId="0" xfId="0" applyFont="1" applyFill="1"/>
    <xf numFmtId="0" fontId="2" fillId="3" borderId="1" xfId="0" applyFont="1" applyFill="1" applyBorder="1"/>
    <xf numFmtId="0" fontId="5" fillId="2" borderId="0" xfId="0" applyFont="1" applyFill="1"/>
    <xf numFmtId="0" fontId="4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2" fillId="2" borderId="2" xfId="0" applyFont="1" applyFill="1" applyBorder="1"/>
    <xf numFmtId="0" fontId="5" fillId="2" borderId="2" xfId="0" applyFont="1" applyFill="1" applyBorder="1"/>
    <xf numFmtId="0" fontId="4" fillId="2" borderId="2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165" fontId="2" fillId="3" borderId="1" xfId="1" applyNumberFormat="1" applyFont="1" applyFill="1" applyBorder="1" applyAlignment="1" applyProtection="1">
      <alignment horizontal="right"/>
    </xf>
    <xf numFmtId="165" fontId="2" fillId="2" borderId="0" xfId="1" applyNumberFormat="1" applyFont="1" applyFill="1" applyBorder="1" applyAlignment="1" applyProtection="1"/>
    <xf numFmtId="165" fontId="7" fillId="2" borderId="0" xfId="1" applyNumberFormat="1" applyFont="1" applyFill="1" applyBorder="1" applyAlignment="1" applyProtection="1">
      <alignment horizontal="center"/>
    </xf>
    <xf numFmtId="166" fontId="7" fillId="2" borderId="0" xfId="2" applyFont="1" applyFill="1" applyBorder="1" applyAlignment="1" applyProtection="1">
      <alignment horizontal="center"/>
    </xf>
    <xf numFmtId="0" fontId="2" fillId="2" borderId="0" xfId="0" applyFont="1" applyFill="1" applyAlignment="1">
      <alignment horizontal="right"/>
    </xf>
    <xf numFmtId="167" fontId="7" fillId="2" borderId="0" xfId="1" applyNumberFormat="1" applyFont="1" applyFill="1" applyBorder="1" applyAlignment="1" applyProtection="1">
      <alignment horizontal="center"/>
    </xf>
    <xf numFmtId="165" fontId="2" fillId="2" borderId="0" xfId="1" applyNumberFormat="1" applyFont="1" applyFill="1" applyBorder="1" applyAlignment="1" applyProtection="1">
      <alignment horizontal="right"/>
    </xf>
    <xf numFmtId="165" fontId="2" fillId="2" borderId="0" xfId="1" applyNumberFormat="1" applyFont="1" applyFill="1" applyBorder="1" applyAlignment="1" applyProtection="1">
      <alignment horizontal="center"/>
    </xf>
    <xf numFmtId="0" fontId="2" fillId="2" borderId="0" xfId="0" applyFont="1" applyFill="1" applyAlignment="1">
      <alignment horizontal="center"/>
    </xf>
    <xf numFmtId="49" fontId="4" fillId="2" borderId="0" xfId="0" applyNumberFormat="1" applyFont="1" applyFill="1"/>
    <xf numFmtId="164" fontId="2" fillId="2" borderId="0" xfId="1" applyFont="1" applyFill="1" applyBorder="1" applyAlignment="1" applyProtection="1">
      <alignment horizontal="center"/>
    </xf>
    <xf numFmtId="164" fontId="7" fillId="2" borderId="0" xfId="1" applyFont="1" applyFill="1" applyBorder="1" applyAlignment="1" applyProtection="1">
      <alignment horizontal="center"/>
    </xf>
    <xf numFmtId="167" fontId="2" fillId="2" borderId="0" xfId="1" applyNumberFormat="1" applyFont="1" applyFill="1" applyBorder="1" applyAlignment="1" applyProtection="1">
      <alignment horizontal="center"/>
    </xf>
    <xf numFmtId="49" fontId="3" fillId="2" borderId="0" xfId="0" applyNumberFormat="1" applyFont="1" applyFill="1" applyBorder="1" applyAlignment="1">
      <alignment vertical="top" wrapText="1"/>
    </xf>
  </cellXfs>
  <cellStyles count="3">
    <cellStyle name="Excel Built-in Comma [0]" xfId="2" xr:uid="{00000000-0005-0000-0000-000006000000}"/>
    <cellStyle name="Migliaia" xfId="1" builtinId="3"/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"/>
  <sheetViews>
    <sheetView tabSelected="1" zoomScale="120" zoomScaleNormal="120" workbookViewId="0"/>
  </sheetViews>
  <sheetFormatPr defaultColWidth="11" defaultRowHeight="15.75"/>
  <cols>
    <col min="1" max="1" width="5" customWidth="1"/>
    <col min="2" max="2" width="6" customWidth="1"/>
    <col min="3" max="3" width="28" customWidth="1"/>
    <col min="4" max="5" width="13" customWidth="1"/>
    <col min="6" max="7" width="15" customWidth="1"/>
    <col min="8" max="8" width="1.625" customWidth="1"/>
    <col min="9" max="9" width="21.125" customWidth="1"/>
    <col min="10" max="10" width="20.25" customWidth="1"/>
    <col min="11" max="11" width="21.5" customWidth="1"/>
    <col min="12" max="12" width="21.875" customWidth="1"/>
    <col min="13" max="13" width="6.125" customWidth="1"/>
  </cols>
  <sheetData>
    <row r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.75">
      <c r="A2" s="1"/>
      <c r="B2" s="2" t="s">
        <v>8</v>
      </c>
      <c r="C2" s="2"/>
      <c r="D2" s="2"/>
      <c r="E2" s="3"/>
      <c r="F2" s="3"/>
      <c r="G2" s="3"/>
      <c r="H2" s="3"/>
      <c r="I2" s="2"/>
      <c r="J2" s="2"/>
      <c r="K2" s="3"/>
      <c r="L2" s="3"/>
      <c r="M2" s="3"/>
    </row>
    <row r="3" spans="1:13" ht="26.25" customHeight="1">
      <c r="A3" s="1"/>
      <c r="B3" s="30" t="s">
        <v>9</v>
      </c>
      <c r="C3" s="30"/>
      <c r="D3" s="30"/>
      <c r="E3" s="30"/>
      <c r="F3" s="30"/>
      <c r="G3" s="30"/>
      <c r="H3" s="30"/>
      <c r="I3" s="30"/>
      <c r="J3" s="4"/>
      <c r="K3" s="4"/>
      <c r="L3" s="4"/>
      <c r="M3" s="3"/>
    </row>
    <row r="4" spans="1:13" ht="26.25" customHeight="1">
      <c r="A4" s="1"/>
      <c r="B4" s="30"/>
      <c r="C4" s="30"/>
      <c r="D4" s="30"/>
      <c r="E4" s="30"/>
      <c r="F4" s="30"/>
      <c r="G4" s="30"/>
      <c r="H4" s="30"/>
      <c r="I4" s="30"/>
      <c r="J4" s="4"/>
      <c r="K4" s="4"/>
      <c r="L4" s="4"/>
      <c r="M4" s="3"/>
    </row>
    <row r="5" spans="1:13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>
      <c r="A6" s="1"/>
      <c r="B6" s="5" t="s">
        <v>10</v>
      </c>
      <c r="C6" s="5"/>
      <c r="D6" s="6">
        <v>24</v>
      </c>
      <c r="E6" s="3"/>
      <c r="F6" s="3"/>
      <c r="G6" s="3"/>
      <c r="H6" s="3"/>
      <c r="I6" s="3"/>
      <c r="J6" s="3"/>
      <c r="K6" s="3"/>
      <c r="L6" s="3"/>
      <c r="M6" s="3"/>
    </row>
    <row r="7" spans="1:13">
      <c r="A7" s="1"/>
      <c r="B7" s="5" t="s">
        <v>11</v>
      </c>
      <c r="C7" s="5"/>
      <c r="D7" s="6">
        <v>0.2</v>
      </c>
      <c r="E7" s="3"/>
      <c r="F7" s="3"/>
      <c r="G7" s="3"/>
      <c r="H7" s="3"/>
      <c r="I7" s="3"/>
      <c r="J7" s="3"/>
      <c r="K7" s="3"/>
      <c r="L7" s="3"/>
      <c r="M7" s="3"/>
    </row>
    <row r="8" spans="1:13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>
      <c r="A9" s="1"/>
      <c r="B9" s="3"/>
      <c r="C9" s="3"/>
      <c r="D9" s="7"/>
      <c r="E9" s="8" t="s">
        <v>12</v>
      </c>
      <c r="F9" s="8" t="s">
        <v>12</v>
      </c>
      <c r="G9" s="8" t="s">
        <v>12</v>
      </c>
      <c r="H9" s="8"/>
      <c r="I9" s="9" t="s">
        <v>23</v>
      </c>
      <c r="J9" s="9" t="s">
        <v>23</v>
      </c>
      <c r="K9" s="9" t="s">
        <v>23</v>
      </c>
      <c r="L9" s="9" t="s">
        <v>23</v>
      </c>
      <c r="M9" s="3"/>
    </row>
    <row r="10" spans="1:13">
      <c r="A10" s="1"/>
      <c r="B10" s="3"/>
      <c r="C10" s="10"/>
      <c r="D10" s="11"/>
      <c r="E10" s="12" t="s">
        <v>6</v>
      </c>
      <c r="F10" s="12" t="s">
        <v>7</v>
      </c>
      <c r="G10" s="12" t="s">
        <v>0</v>
      </c>
      <c r="H10" s="12"/>
      <c r="I10" s="13" t="s">
        <v>1</v>
      </c>
      <c r="J10" s="13" t="s">
        <v>2</v>
      </c>
      <c r="K10" s="13" t="s">
        <v>3</v>
      </c>
      <c r="L10" s="13" t="s">
        <v>4</v>
      </c>
      <c r="M10" s="3"/>
    </row>
    <row r="11" spans="1:13">
      <c r="A11" s="1"/>
      <c r="B11" s="3"/>
      <c r="C11" s="3"/>
      <c r="D11" s="14"/>
      <c r="E11" s="3"/>
      <c r="F11" s="3"/>
      <c r="G11" s="3"/>
      <c r="H11" s="3"/>
      <c r="I11" s="15"/>
      <c r="J11" s="15"/>
      <c r="K11" s="16"/>
      <c r="L11" s="16"/>
    </row>
    <row r="12" spans="1:13" ht="18.75">
      <c r="A12" s="1"/>
      <c r="B12" s="1"/>
      <c r="C12" s="5" t="s">
        <v>13</v>
      </c>
      <c r="D12" s="3"/>
      <c r="E12" s="17"/>
      <c r="F12" s="17"/>
      <c r="G12" s="17">
        <v>0</v>
      </c>
      <c r="H12" s="18"/>
      <c r="I12" s="19">
        <v>8500</v>
      </c>
      <c r="J12" s="19">
        <v>5000</v>
      </c>
      <c r="K12" s="20">
        <v>2500</v>
      </c>
      <c r="L12" s="19">
        <v>900</v>
      </c>
      <c r="M12" s="3"/>
    </row>
    <row r="13" spans="1:13">
      <c r="A13" s="1"/>
      <c r="B13" s="1"/>
      <c r="C13" s="5" t="s">
        <v>14</v>
      </c>
      <c r="D13" s="3"/>
      <c r="E13" s="17"/>
      <c r="F13" s="17"/>
      <c r="G13" s="17">
        <v>0</v>
      </c>
      <c r="H13" s="3"/>
      <c r="I13" s="19">
        <v>200</v>
      </c>
      <c r="J13" s="19">
        <v>200</v>
      </c>
      <c r="K13" s="19">
        <v>200</v>
      </c>
      <c r="L13" s="19">
        <v>70</v>
      </c>
      <c r="M13" s="3"/>
    </row>
    <row r="14" spans="1:13">
      <c r="A14" s="1"/>
      <c r="B14" s="1"/>
      <c r="C14" s="5"/>
      <c r="D14" s="3"/>
      <c r="E14" s="21"/>
      <c r="F14" s="21"/>
      <c r="G14" s="21"/>
      <c r="H14" s="3"/>
      <c r="I14" s="19"/>
      <c r="J14" s="22"/>
      <c r="K14" s="22"/>
      <c r="L14" s="19"/>
      <c r="M14" s="3"/>
    </row>
    <row r="15" spans="1:13">
      <c r="A15" s="1"/>
      <c r="B15" s="1"/>
      <c r="C15" s="5" t="s">
        <v>15</v>
      </c>
      <c r="D15" s="3"/>
      <c r="E15" s="23">
        <f>IFERROR((E13/1000)*$D$6*365,0)</f>
        <v>0</v>
      </c>
      <c r="F15" s="23">
        <f>IFERROR((F13/1000)*$D$6*365,0)</f>
        <v>0</v>
      </c>
      <c r="G15" s="23">
        <f>IFERROR((G13/1000)*$D$6*365,0)</f>
        <v>0</v>
      </c>
      <c r="H15" s="24"/>
      <c r="I15" s="19">
        <f>IFERROR((I13/1000)*$D$6*365,0)</f>
        <v>1752.0000000000002</v>
      </c>
      <c r="J15" s="19">
        <f>IFERROR((J13/1000)*$D$6*365,0)</f>
        <v>1752.0000000000002</v>
      </c>
      <c r="K15" s="19">
        <f>IFERROR((K13/1000)*$D$6*365,0)</f>
        <v>1752.0000000000002</v>
      </c>
      <c r="L15" s="19">
        <f>IFERROR((L13/1000)*$D$6*365,0)</f>
        <v>613.20000000000005</v>
      </c>
      <c r="M15" s="3"/>
    </row>
    <row r="16" spans="1:13">
      <c r="A16" s="1"/>
      <c r="B16" s="1"/>
      <c r="C16" s="5" t="s">
        <v>16</v>
      </c>
      <c r="D16" s="3"/>
      <c r="E16" s="23">
        <f>IFERROR(E15*$D$7,0)</f>
        <v>0</v>
      </c>
      <c r="F16" s="23">
        <f>IFERROR(F15*$D$7,0)</f>
        <v>0</v>
      </c>
      <c r="G16" s="23">
        <f>IFERROR(G15*$D$7,0)</f>
        <v>0</v>
      </c>
      <c r="H16" s="24"/>
      <c r="I16" s="19">
        <f>IFERROR(I15*$D$7,0)</f>
        <v>350.40000000000009</v>
      </c>
      <c r="J16" s="19">
        <f>IFERROR(J15*$D$7,0)</f>
        <v>350.40000000000009</v>
      </c>
      <c r="K16" s="19">
        <f>IFERROR(K15*$D$7,0)</f>
        <v>350.40000000000009</v>
      </c>
      <c r="L16" s="19">
        <f>IFERROR(L15*$D$7,0)</f>
        <v>122.64000000000001</v>
      </c>
      <c r="M16" s="3"/>
    </row>
    <row r="17" spans="1:13">
      <c r="A17" s="1"/>
      <c r="B17" s="1"/>
      <c r="C17" s="5"/>
      <c r="D17" s="3"/>
      <c r="E17" s="21"/>
      <c r="F17" s="21"/>
      <c r="G17" s="21"/>
      <c r="H17" s="3"/>
      <c r="I17" s="19"/>
      <c r="J17" s="22"/>
      <c r="K17" s="22"/>
      <c r="L17" s="19"/>
      <c r="M17" s="3"/>
    </row>
    <row r="18" spans="1:13">
      <c r="A18" s="1"/>
      <c r="B18" s="1"/>
      <c r="C18" s="5" t="s">
        <v>17</v>
      </c>
      <c r="D18" s="3"/>
      <c r="E18" s="17"/>
      <c r="F18" s="17"/>
      <c r="G18" s="17">
        <v>0</v>
      </c>
      <c r="H18" s="18"/>
      <c r="I18" s="19">
        <v>330</v>
      </c>
      <c r="J18" s="19">
        <v>290</v>
      </c>
      <c r="K18" s="19">
        <v>250</v>
      </c>
      <c r="L18" s="19">
        <v>150</v>
      </c>
      <c r="M18" s="3"/>
    </row>
    <row r="19" spans="1:13">
      <c r="A19" s="1"/>
      <c r="B19" s="1"/>
      <c r="C19" s="5" t="s">
        <v>18</v>
      </c>
      <c r="D19" s="3"/>
      <c r="E19" s="17"/>
      <c r="F19" s="17"/>
      <c r="G19" s="17">
        <v>0</v>
      </c>
      <c r="H19" s="3"/>
      <c r="I19" s="19">
        <v>24</v>
      </c>
      <c r="J19" s="19">
        <v>24</v>
      </c>
      <c r="K19" s="19">
        <v>24</v>
      </c>
      <c r="L19" s="19">
        <v>24</v>
      </c>
      <c r="M19" s="3"/>
    </row>
    <row r="20" spans="1:13">
      <c r="A20" s="1"/>
      <c r="B20" s="1"/>
      <c r="C20" s="5" t="s">
        <v>19</v>
      </c>
      <c r="D20" s="3"/>
      <c r="E20" s="24">
        <f>IFERROR(E18/E19,0)</f>
        <v>0</v>
      </c>
      <c r="F20" s="24">
        <f>IFERROR(F18/F19,0)</f>
        <v>0</v>
      </c>
      <c r="G20" s="24">
        <f>IFERROR(G18/G19,0)</f>
        <v>0</v>
      </c>
      <c r="H20" s="24"/>
      <c r="I20" s="19">
        <f>IFERROR(I18/I19,0)</f>
        <v>13.75</v>
      </c>
      <c r="J20" s="19">
        <f>IFERROR(J18/J19,0)</f>
        <v>12.083333333333334</v>
      </c>
      <c r="K20" s="19">
        <f>IFERROR(K18/K19,0)</f>
        <v>10.416666666666666</v>
      </c>
      <c r="L20" s="19">
        <f>IFERROR(L18/L19,0)</f>
        <v>6.25</v>
      </c>
      <c r="M20" s="3"/>
    </row>
    <row r="21" spans="1:13">
      <c r="A21" s="1"/>
      <c r="B21" s="1"/>
      <c r="C21" s="5"/>
      <c r="D21" s="3"/>
      <c r="E21" s="24"/>
      <c r="F21" s="3"/>
      <c r="G21" s="3"/>
      <c r="H21" s="3"/>
      <c r="I21" s="19"/>
      <c r="J21" s="19"/>
      <c r="K21" s="19"/>
      <c r="L21" s="19"/>
      <c r="M21" s="3"/>
    </row>
    <row r="22" spans="1:13">
      <c r="A22" s="1"/>
      <c r="B22" s="1"/>
      <c r="C22" s="5" t="s">
        <v>20</v>
      </c>
      <c r="D22" s="3"/>
      <c r="E22" s="17"/>
      <c r="F22" s="17"/>
      <c r="G22" s="17">
        <v>0</v>
      </c>
      <c r="H22" s="3"/>
      <c r="I22" s="19">
        <v>8990</v>
      </c>
      <c r="J22" s="19">
        <v>5990</v>
      </c>
      <c r="K22" s="19">
        <v>2990</v>
      </c>
      <c r="L22" s="19">
        <v>1196</v>
      </c>
      <c r="M22" s="3"/>
    </row>
    <row r="23" spans="1:13">
      <c r="A23" s="1"/>
      <c r="B23" s="1"/>
      <c r="C23" s="5"/>
      <c r="D23" s="3"/>
      <c r="E23" s="24"/>
      <c r="F23" s="3"/>
      <c r="G23" s="3"/>
      <c r="H23" s="3"/>
      <c r="I23" s="19"/>
      <c r="J23" s="19"/>
      <c r="K23" s="19"/>
      <c r="L23" s="19"/>
      <c r="M23" s="3"/>
    </row>
    <row r="24" spans="1:13">
      <c r="A24" s="1"/>
      <c r="B24" s="1"/>
      <c r="C24" s="5" t="s">
        <v>21</v>
      </c>
      <c r="D24" s="3"/>
      <c r="E24" s="24">
        <f>IFERROR(E16+(E20*12),0)</f>
        <v>0</v>
      </c>
      <c r="F24" s="24">
        <f>IFERROR(F16+(F20*12),0)</f>
        <v>0</v>
      </c>
      <c r="G24" s="24">
        <f>IFERROR(G16+(G20*12),0)</f>
        <v>0</v>
      </c>
      <c r="H24" s="24"/>
      <c r="I24" s="19">
        <f>IFERROR(I16+(I20*12),0)</f>
        <v>515.40000000000009</v>
      </c>
      <c r="J24" s="19">
        <f>IFERROR(J16+(J20*12),0)</f>
        <v>495.40000000000009</v>
      </c>
      <c r="K24" s="19">
        <f>IFERROR(K16+(K20*12),0)</f>
        <v>475.40000000000009</v>
      </c>
      <c r="L24" s="19">
        <f>IFERROR(L16+(L20*12),0)</f>
        <v>197.64000000000001</v>
      </c>
      <c r="M24" s="3"/>
    </row>
    <row r="25" spans="1:13">
      <c r="A25" s="1"/>
      <c r="B25" s="1"/>
      <c r="C25" s="5"/>
      <c r="D25" s="3"/>
      <c r="E25" s="25"/>
      <c r="F25" s="3"/>
      <c r="G25" s="3"/>
      <c r="H25" s="3"/>
      <c r="I25" s="19"/>
      <c r="J25" s="19"/>
      <c r="K25" s="19"/>
      <c r="L25" s="19"/>
      <c r="M25" s="3"/>
    </row>
    <row r="26" spans="1:13">
      <c r="A26" s="1"/>
      <c r="B26" s="1"/>
      <c r="C26" s="5" t="s">
        <v>5</v>
      </c>
      <c r="D26" s="3"/>
      <c r="E26" s="24">
        <f>IFERROR(E22+(E24*10),0)</f>
        <v>0</v>
      </c>
      <c r="F26" s="24">
        <f>IFERROR(F22+(F24*10),0)</f>
        <v>0</v>
      </c>
      <c r="G26" s="24">
        <f>IFERROR(G22+(G24*10),0)</f>
        <v>0</v>
      </c>
      <c r="H26" s="24"/>
      <c r="I26" s="19">
        <f>IFERROR(I22+(I24*10),0)</f>
        <v>14144</v>
      </c>
      <c r="J26" s="19">
        <f>IFERROR(J22+(J24*10),0)</f>
        <v>10944</v>
      </c>
      <c r="K26" s="19">
        <f>IFERROR(K22+(K24*10),0)</f>
        <v>7744.0000000000009</v>
      </c>
      <c r="L26" s="19">
        <f>IFERROR(L22+(L24*10),0)</f>
        <v>3172.4</v>
      </c>
      <c r="M26" s="3"/>
    </row>
    <row r="27" spans="1:13" ht="18.75">
      <c r="A27" s="1"/>
      <c r="B27" s="3"/>
      <c r="C27" s="26" t="s">
        <v>22</v>
      </c>
      <c r="D27" s="3"/>
      <c r="E27" s="27">
        <f>IFERROR(E26/10/E12,0)</f>
        <v>0</v>
      </c>
      <c r="F27" s="27">
        <f>IFERROR(F26/10/F12,0)</f>
        <v>0</v>
      </c>
      <c r="G27" s="27">
        <f>IFERROR(G26/10/G12,0)</f>
        <v>0</v>
      </c>
      <c r="H27" s="27"/>
      <c r="I27" s="28">
        <f>IFERROR(I26/10/I12,0)</f>
        <v>0.16640000000000002</v>
      </c>
      <c r="J27" s="28">
        <f>IFERROR(J26/10/J12,0)</f>
        <v>0.21888000000000002</v>
      </c>
      <c r="K27" s="28">
        <f>IFERROR(K26/10/K12,0)</f>
        <v>0.30976000000000004</v>
      </c>
      <c r="L27" s="28">
        <f>IFERROR(L26/10/L12,0)</f>
        <v>0.35248888888888891</v>
      </c>
      <c r="M27" s="3"/>
    </row>
    <row r="28" spans="1:13">
      <c r="A28" s="1"/>
      <c r="B28" s="3"/>
      <c r="C28" s="3"/>
      <c r="D28" s="3"/>
      <c r="E28" s="25"/>
      <c r="F28" s="3"/>
      <c r="G28" s="3"/>
      <c r="H28" s="3"/>
      <c r="I28" s="24"/>
      <c r="J28" s="29"/>
      <c r="K28" s="29"/>
      <c r="L28" s="24"/>
      <c r="M28" s="3"/>
    </row>
    <row r="29" spans="1:13">
      <c r="A29" s="1"/>
      <c r="B29" s="3"/>
      <c r="C29" s="3"/>
      <c r="D29" s="3"/>
      <c r="E29" s="25"/>
      <c r="F29" s="3"/>
      <c r="G29" s="3"/>
      <c r="H29" s="3"/>
      <c r="I29" s="25"/>
      <c r="J29" s="25"/>
      <c r="K29" s="25"/>
      <c r="L29" s="25"/>
      <c r="M29" s="3"/>
    </row>
  </sheetData>
  <mergeCells count="1">
    <mergeCell ref="B3:I4"/>
  </mergeCells>
  <pageMargins left="0.7" right="0.7" top="0.75" bottom="0.75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Benchmark tool air purification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dc:description/>
  <cp:lastModifiedBy>user</cp:lastModifiedBy>
  <cp:revision>0</cp:revision>
  <dcterms:created xsi:type="dcterms:W3CDTF">2022-09-07T06:53:36Z</dcterms:created>
  <dcterms:modified xsi:type="dcterms:W3CDTF">2023-09-20T15:15:29Z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0x010100997B35685FA9714394C1EE3FB7B8F290</vt:lpwstr>
  </property>
</Properties>
</file>